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COC - COORDENAÇÃO DE ORÇAMENTOS\3B - RELATÓRIO - LAI SEFAZ\LAI 2025\"/>
    </mc:Choice>
  </mc:AlternateContent>
  <xr:revisionPtr revIDLastSave="0" documentId="13_ncr:1_{72A9AFB8-2012-4AB4-99A3-5B425C5C9E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Planilha1" sheetId="2" state="hidden" r:id="rId2"/>
    <sheet name="Comentários Luiz" sheetId="3" state="hidden" r:id="rId3"/>
  </sheets>
  <definedNames>
    <definedName name="_xlnm.Print_Area" localSheetId="0">'2025'!$A$1:$AA$56</definedName>
    <definedName name="_xlnm.Print_Titles" localSheetId="0">'2025'!$1:$6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W12" i="1"/>
  <c r="W19" i="1"/>
  <c r="W20" i="1"/>
  <c r="K22" i="1" l="1"/>
</calcChain>
</file>

<file path=xl/sharedStrings.xml><?xml version="1.0" encoding="utf-8"?>
<sst xmlns="http://schemas.openxmlformats.org/spreadsheetml/2006/main" count="391" uniqueCount="265">
  <si>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</si>
  <si>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</si>
  <si>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</si>
  <si>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</si>
  <si>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</si>
  <si>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</si>
  <si>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</si>
  <si>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</si>
  <si>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</si>
  <si>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</si>
  <si>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</si>
  <si>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</si>
  <si>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</si>
  <si>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</si>
  <si>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</si>
  <si>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</si>
  <si>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</si>
  <si>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</si>
  <si>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</si>
  <si>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</si>
  <si>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</si>
  <si>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</si>
  <si>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</si>
  <si>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</si>
  <si>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</si>
  <si>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</si>
  <si>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</si>
  <si>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</si>
  <si>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</si>
  <si>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</si>
  <si>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</si>
  <si>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</si>
  <si>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</si>
  <si>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</si>
  <si>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</si>
  <si>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</si>
  <si>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</si>
  <si>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</si>
  <si>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</si>
  <si>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</si>
  <si>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</si>
  <si>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</si>
  <si>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</si>
  <si>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</si>
  <si>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</si>
  <si>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</si>
  <si>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</si>
  <si>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</si>
  <si>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</si>
  <si>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</si>
  <si>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</si>
  <si>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</si>
  <si>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</si>
  <si>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</si>
  <si>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</si>
  <si>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</si>
  <si>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</si>
  <si>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</si>
  <si>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</si>
  <si>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</si>
  <si>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</si>
  <si>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</si>
  <si>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</si>
  <si>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</si>
  <si>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</si>
  <si>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</si>
  <si>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</si>
  <si>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</si>
  <si>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</si>
  <si>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</si>
  <si>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</si>
  <si>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</si>
  <si>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</si>
  <si>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</si>
  <si>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</si>
  <si>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</si>
  <si>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</si>
  <si>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</si>
  <si>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</si>
  <si>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</si>
  <si>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</si>
  <si>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</si>
  <si>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</si>
  <si>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</si>
  <si>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</si>
  <si>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</si>
  <si>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</si>
  <si>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</si>
  <si>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</si>
  <si>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</si>
  <si>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</si>
  <si>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</si>
  <si>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</si>
  <si>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</si>
  <si>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</si>
  <si>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</si>
  <si>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</si>
  <si>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</si>
  <si>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</si>
  <si>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</si>
  <si>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</si>
  <si>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</si>
  <si>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</si>
  <si>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</si>
  <si>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</si>
  <si>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</si>
  <si>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</si>
  <si>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</si>
  <si>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</si>
  <si>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</si>
  <si>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</si>
  <si>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</si>
  <si>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</si>
  <si>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</si>
  <si>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</si>
  <si>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</si>
  <si>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</si>
  <si>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</si>
  <si>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</si>
  <si>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</si>
  <si>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</si>
  <si>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</si>
  <si>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</si>
  <si>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</si>
  <si>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</si>
  <si>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</si>
  <si>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</si>
  <si>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</si>
  <si>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</si>
  <si>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</si>
  <si>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</si>
  <si>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>Xexéu/PE.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</si>
  <si>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</si>
  <si>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</si>
  <si>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</si>
  <si>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</si>
  <si>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</si>
  <si>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</si>
  <si>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</si>
  <si>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</si>
  <si>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</si>
  <si>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</si>
  <si>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</si>
  <si>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Recife/PE.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</si>
  <si>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</si>
  <si>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</si>
  <si>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</si>
  <si>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</si>
  <si>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 xml:space="preserve">Rua da Concordia, nº 708, São José e Rua do Imperador D. Pedro II, s/n, Santo Antônio </t>
  </si>
  <si>
    <t>Recife - PE</t>
  </si>
  <si>
    <t>Diversos prédios da SEFAZ</t>
  </si>
  <si>
    <t>.04.122.0452.4373.0000</t>
  </si>
  <si>
    <t>.4373</t>
  </si>
  <si>
    <t>.0000</t>
  </si>
  <si>
    <t>.3441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</si>
  <si>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</si>
  <si>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</si>
  <si>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</si>
  <si>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</si>
  <si>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</si>
  <si>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</si>
  <si>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</si>
  <si>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DIBASA COMÉRCIO E SERVIÇOS TECNICOS LTDA EPP</t>
  </si>
  <si>
    <t>04/08/2023</t>
  </si>
  <si>
    <t>SERVIÇOS DE MANUTENÇÃO PREVENTIVA E CORRETIVA, SEM FORNECIMENTO DE PEÇAS, DO SISTEMA DE AR CONDICIONADO VRF MARCA HITACHI, INSTALADO NO POSTO FISCAL DE XEXÉU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</si>
  <si>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</si>
  <si>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</si>
  <si>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PRESTAÇÃO DE SERVIÇO DE MANUTENÇÃO PREVENTIVA E CORRETIVA, COM REPOSIÇÃO DE PEÇAS, COMPONENTES E ACESSÓRIOS NOVOS E ORIGINAIS HOMOLOGADOS PELO FABRICANTE EM UM ELEVADOR DA MARCA VILLARTA, LOCALIZADO NO EDIFÍCIO SEDE DA SEFAZ-PE</t>
  </si>
  <si>
    <t>RUA IMPERADOR, N°167, BAIRRO SANTO ANTÔNIO, RECIFE - PE</t>
  </si>
  <si>
    <t>41.116.138/0001-38</t>
  </si>
  <si>
    <t>REAL ENERGY LTDA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</si>
  <si>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</si>
  <si>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</si>
  <si>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 xml:space="preserve"> GOVERNO DO ESTADO DE PERNAMBUCO </t>
  </si>
  <si>
    <t>ANEXO III - INFORMAÇÕES GERAIS  DE OBRAS E SERVIÇOS DE ENGENHARIA  (ITEM 7.1 DO ANEXO I, DA PORTARIA SCGE Nº 27/2022)</t>
  </si>
  <si>
    <t>P</t>
  </si>
  <si>
    <t>26/09/2023</t>
  </si>
  <si>
    <t>Av. Beira Canal, nº 049 - Butrins-Olinda - PE</t>
  </si>
  <si>
    <t>PROJETO DE PROTEÇÃO CONTRA INCÊNDIO DO ED. SAN RAFAEL</t>
  </si>
  <si>
    <t>08.821.132/0001-96</t>
  </si>
  <si>
    <t xml:space="preserve">PETRAL - SERVIÇOS TÉCNICOS LTDA
</t>
  </si>
  <si>
    <t xml:space="preserve"> 11.896.697/0001-47</t>
  </si>
  <si>
    <t>Av. Dantas Barreto, nº1186, São José</t>
  </si>
  <si>
    <t>Rua Amburguesa, nº 135, Rio Doce, Olinda - PE</t>
  </si>
  <si>
    <t>-</t>
  </si>
  <si>
    <t>22/05/2024</t>
  </si>
  <si>
    <t>41.083.551/0001-43</t>
  </si>
  <si>
    <t>TECHNOLOGY PAINÉIS ELETRÔNICOS LTDA</t>
  </si>
  <si>
    <t>Rua Itaquari, nº 188, bairro San Martin, CEP: 50.760-575, Recife/PE</t>
  </si>
  <si>
    <t>Contratação de empresa especializada na prestação de serviços de manutenção preventiva e corretiva em grupos geradores da SEFAZ/PE. LOTE-2</t>
  </si>
  <si>
    <t>Contratação de empresa especializada na prestação de serviços de manutenção preventiva e corretiva em grupos geradores da SEFAZ/PE. LOTE-3</t>
  </si>
  <si>
    <t> 31/05/2025</t>
  </si>
  <si>
    <t>Rua Imperador Pedro II, n°167, bairro de Santo Antônio,
Recife – PE</t>
  </si>
  <si>
    <t>Recife</t>
  </si>
  <si>
    <t>15.026.942/0001-16</t>
  </si>
  <si>
    <t>ELEVADORES VERSÁTIL LTDA</t>
  </si>
  <si>
    <t>Rua Paulino Câmara, nº 65,
Santo Amaro, Recife/PE, CEP: 50.100-320</t>
  </si>
  <si>
    <t>Modernização dos 02 (dois) elevadores de serviço, marca Otis, instalados no Edifício
Sede da SEFAZ</t>
  </si>
  <si>
    <t>Recuperação com Substituição de Rede
de Águas Pluviais e Instalações Hidrosanitárias no Ed. San Rafael</t>
  </si>
  <si>
    <t>Av. Dantas Barreto, 1186, bairro de São José</t>
  </si>
  <si>
    <t xml:space="preserve"> 
Recife</t>
  </si>
  <si>
    <t>Rua da Concórdia, n° 708, bairro São José</t>
  </si>
  <si>
    <t xml:space="preserve">Recife </t>
  </si>
  <si>
    <t>00.028.986/0016-94</t>
  </si>
  <si>
    <t>ELEVADORES ATLAS SCHINDLER LTDA</t>
  </si>
  <si>
    <t>Av. Conde da Boa Vista, nº
1596, Boa Vista</t>
  </si>
  <si>
    <t>Reforma dos Wc's e Copas do Edifício Sede
da SEFAZ-PE</t>
  </si>
  <si>
    <t>Rua Imperador Dom Pedro II, nº 167, bairro de Santo
Antônio</t>
  </si>
  <si>
    <t>41.331.709/0001-57</t>
  </si>
  <si>
    <t>TUDO FORTE CONSTRUTORA LTDA</t>
  </si>
  <si>
    <t>RUA LAURO DINIZ, 00068, CX PST A, PEIXINHOS, OLINDA, PE, CEP 53.230-320</t>
  </si>
  <si>
    <t>Recuperação predial na Superintendência Administrativa da Secretaria da Fazenda
do Estado de Pernambuco</t>
  </si>
  <si>
    <t>Av. Cruz Cabugá, 1419 - Santo Amaro</t>
  </si>
  <si>
    <t>CONSTRUTORA MENDES SOUZA LTDA</t>
  </si>
  <si>
    <t xml:space="preserve">
37.714.386/0001-03</t>
  </si>
  <si>
    <t>Rua Alegre, 206, Arruda, Recife/PE</t>
  </si>
  <si>
    <t>Av. Dantas Barreto, nº 1186, Bairro São José</t>
  </si>
  <si>
    <t>AS
NETO ENGENHARIA LTDA</t>
  </si>
  <si>
    <t>Alameda das Orquídeas, nº 393, centro, município de São Lourenço/MG, CEP: 37470-000</t>
  </si>
  <si>
    <t>Prestação de serviços de elaboração de projeto de recuperação estrutural, inclusive
execução de estudos técnicos e ensaios para o bloco de fundação do pilar 03 do Ed. San
Rafael</t>
  </si>
  <si>
    <t>SECRETARIA DA FAZENDA DO ESTADO - SEFAZ</t>
  </si>
  <si>
    <t>Necessidade de contratar a execução ensaios e projeto de recuperação estrutural de bloco de fundação do pilar 03 que apresentou patoçogias após inspeção visual</t>
  </si>
  <si>
    <t>00212019CPLIPE0009SEFAZPE</t>
  </si>
  <si>
    <t>00232019CPLIIPE0010SEFAZPE</t>
  </si>
  <si>
    <t>00012021CPLIPE0001SEFAZPE</t>
  </si>
  <si>
    <t>00582022CPLIIPE0022SEFAZPE
.</t>
  </si>
  <si>
    <t xml:space="preserve"> 00292023CCDDL0016SEFAZPE</t>
  </si>
  <si>
    <t>02922024AC2PE0045SADSEFAZPE</t>
  </si>
  <si>
    <t xml:space="preserve"> 03582024AC56PE0101SADSEFAZPE
</t>
  </si>
  <si>
    <t>00222023CCPROFIIPE0022PROFISCO</t>
  </si>
  <si>
    <t>03672024CCPROFIIDL0001PROFISCO</t>
  </si>
  <si>
    <t>00212023CELIPROFPP0001SEFAZPEPROFISCO</t>
  </si>
  <si>
    <t>13702024CCPROFIIPE0007PROFISCO</t>
  </si>
  <si>
    <t xml:space="preserve"> 28622024CCPROFIIPE0013PROFISCO</t>
  </si>
  <si>
    <t xml:space="preserve">
00142024CCPROFISCOIICD007SEFAZPE</t>
  </si>
  <si>
    <t xml:space="preserve">
00222024CCPROFISCOIICP010SEFAZPE</t>
  </si>
  <si>
    <t xml:space="preserve"> 000320230003SEFAZPE</t>
  </si>
  <si>
    <t>00192023CCPROFPE0019PROFISCO</t>
  </si>
  <si>
    <t>Modernização dos 3 (três) elevadores , marca Atlas, instaladas no Edifício San Rafael da SEFAZ</t>
  </si>
  <si>
    <t>Serviços de instalação e desinstalação de aparelhos de ar condicionado com fornecimento de materiais e insumos</t>
  </si>
  <si>
    <t>Contratação de empresa especializada na prestação de serviços de manutenção preventiva e corretiva em grupos geradores da SEFAZ/PE. LOTE-1</t>
  </si>
  <si>
    <t>Serviços de manutenção preventiva e corretiva dos condicionadores de ar com fornecimento de peças, tipo SPLIT e janela (ACJ), em
diversos setores da SEFAZ/PE,.</t>
  </si>
  <si>
    <t>Fornecimento e instalação de 01 (um) elevador novo em substituição a um elevador existente no Edifício Garagem</t>
  </si>
  <si>
    <t>.04.129.0587.3441.0000</t>
  </si>
  <si>
    <t>04.129.1016.4085.0008</t>
  </si>
  <si>
    <t>.4085</t>
  </si>
  <si>
    <t>.0008</t>
  </si>
  <si>
    <t>90 dias</t>
  </si>
  <si>
    <t>VP</t>
  </si>
  <si>
    <r>
      <t> </t>
    </r>
    <r>
      <rPr>
        <b/>
        <sz val="12"/>
        <color rgb="FF000000"/>
        <rFont val="calibri"/>
        <family val="2"/>
        <scheme val="minor"/>
      </rPr>
      <t>127.083,96</t>
    </r>
  </si>
  <si>
    <t>3 MESES</t>
  </si>
  <si>
    <t>ATUALIZADO EM 21/10/2025</t>
  </si>
  <si>
    <t>1124</t>
  </si>
  <si>
    <t xml:space="preserve">2023 </t>
  </si>
  <si>
    <t xml:space="preserve"> 1024</t>
  </si>
  <si>
    <t>124</t>
  </si>
  <si>
    <t>12 meses</t>
  </si>
  <si>
    <t xml:space="preserve"> 1423</t>
  </si>
  <si>
    <t xml:space="preserve"> 1924</t>
  </si>
  <si>
    <t>2324</t>
  </si>
  <si>
    <t xml:space="preserve"> 2624</t>
  </si>
  <si>
    <t xml:space="preserve"> 2724</t>
  </si>
  <si>
    <t xml:space="preserve"> 2823</t>
  </si>
  <si>
    <t xml:space="preserve"> 3423</t>
  </si>
  <si>
    <t> 31/05/25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</si>
</sst>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  <numFmt numFmtId="167" formatCode="#,##0.00&quot; &quot;;#,##0.00&quot; &quot;;&quot;-&quot;#&quot; &quot;;&quot; &quot;@&quot; &quot;"/>
  </numFmts>
  <fonts count="5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6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333333"/>
      <name val="Arial"/>
      <family val="2"/>
    </font>
    <font>
      <sz val="10"/>
      <color indexed="8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indexed="22"/>
        <bgColor indexed="2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6">
    <xf numFmtId="0" fontId="0" fillId="0" borderId="0"/>
    <xf numFmtId="0" fontId="31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165" fontId="36" fillId="0" borderId="0" applyFont="0" applyBorder="0" applyProtection="0"/>
    <xf numFmtId="165" fontId="36" fillId="0" borderId="0" applyFont="0" applyBorder="0" applyProtection="0"/>
    <xf numFmtId="0" fontId="36" fillId="0" borderId="0"/>
    <xf numFmtId="0" fontId="42" fillId="0" borderId="0" applyNumberFormat="0" applyBorder="0" applyProtection="0"/>
    <xf numFmtId="0" fontId="43" fillId="11" borderId="0" applyNumberFormat="0" applyBorder="0" applyProtection="0"/>
    <xf numFmtId="0" fontId="43" fillId="12" borderId="0" applyNumberFormat="0" applyBorder="0" applyProtection="0"/>
    <xf numFmtId="0" fontId="42" fillId="10" borderId="0" applyNumberFormat="0" applyBorder="0" applyProtection="0"/>
    <xf numFmtId="0" fontId="44" fillId="13" borderId="0" applyNumberFormat="0" applyBorder="0" applyProtection="0"/>
    <xf numFmtId="0" fontId="45" fillId="14" borderId="0" applyNumberFormat="0" applyBorder="0" applyProtection="0"/>
    <xf numFmtId="165" fontId="40" fillId="0" borderId="0" applyFont="0" applyBorder="0" applyProtection="0"/>
    <xf numFmtId="0" fontId="46" fillId="0" borderId="0" applyNumberFormat="0" applyBorder="0" applyProtection="0"/>
    <xf numFmtId="0" fontId="47" fillId="15" borderId="0" applyNumberFormat="0" applyBorder="0" applyProtection="0"/>
    <xf numFmtId="0" fontId="48" fillId="0" borderId="0" applyNumberFormat="0" applyBorder="0" applyProtection="0"/>
    <xf numFmtId="0" fontId="49" fillId="0" borderId="0" applyNumberFormat="0" applyBorder="0" applyProtection="0"/>
    <xf numFmtId="0" fontId="24" fillId="0" borderId="0" applyNumberFormat="0" applyBorder="0" applyProtection="0"/>
    <xf numFmtId="0" fontId="41" fillId="16" borderId="0" applyNumberFormat="0" applyBorder="0" applyProtection="0"/>
    <xf numFmtId="0" fontId="30" fillId="0" borderId="0" applyNumberFormat="0" applyBorder="0" applyProtection="0"/>
    <xf numFmtId="0" fontId="50" fillId="16" borderId="20" applyNumberFormat="0" applyProtection="0"/>
    <xf numFmtId="0" fontId="40" fillId="0" borderId="0" applyNumberFormat="0" applyFont="0" applyBorder="0" applyProtection="0"/>
    <xf numFmtId="0" fontId="40" fillId="0" borderId="0" applyNumberFormat="0" applyFont="0" applyBorder="0" applyProtection="0"/>
    <xf numFmtId="167" fontId="40" fillId="0" borderId="0" applyFont="0" applyBorder="0" applyProtection="0"/>
    <xf numFmtId="43" fontId="39" fillId="0" borderId="0" applyFont="0" applyFill="0" applyBorder="0" applyAlignment="0" applyProtection="0"/>
    <xf numFmtId="0" fontId="44" fillId="0" borderId="0" applyNumberFormat="0" applyBorder="0" applyProtection="0"/>
  </cellStyleXfs>
  <cellXfs count="152">
    <xf numFmtId="0" fontId="0" fillId="0" borderId="0" xfId="0"/>
    <xf numFmtId="0" fontId="17" fillId="2" borderId="4" xfId="0" applyFont="1" applyFill="1" applyBorder="1" applyAlignment="1">
      <alignment horizontal="center" vertical="center" wrapText="1"/>
    </xf>
    <xf numFmtId="0" fontId="18" fillId="4" borderId="4" xfId="0" applyFont="1" applyFill="1" applyBorder="1"/>
    <xf numFmtId="0" fontId="18" fillId="5" borderId="4" xfId="0" applyFont="1" applyFill="1" applyBorder="1"/>
    <xf numFmtId="0" fontId="18" fillId="6" borderId="4" xfId="0" applyFont="1" applyFill="1" applyBorder="1"/>
    <xf numFmtId="0" fontId="21" fillId="0" borderId="0" xfId="0" applyFont="1"/>
    <xf numFmtId="0" fontId="23" fillId="4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18" fillId="7" borderId="4" xfId="0" applyFont="1" applyFill="1" applyBorder="1"/>
    <xf numFmtId="0" fontId="18" fillId="8" borderId="4" xfId="0" applyFont="1" applyFill="1" applyBorder="1"/>
    <xf numFmtId="0" fontId="26" fillId="0" borderId="0" xfId="0" applyFont="1"/>
    <xf numFmtId="0" fontId="27" fillId="0" borderId="0" xfId="0" applyFont="1"/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31" fillId="4" borderId="0" xfId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4" fontId="32" fillId="0" borderId="14" xfId="0" applyNumberFormat="1" applyFont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4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64" fontId="18" fillId="4" borderId="0" xfId="0" applyNumberFormat="1" applyFont="1" applyFill="1" applyAlignment="1">
      <alignment horizontal="center" vertical="center"/>
    </xf>
    <xf numFmtId="0" fontId="31" fillId="4" borderId="4" xfId="1" applyFill="1" applyBorder="1" applyAlignment="1">
      <alignment horizontal="center" vertical="center"/>
    </xf>
    <xf numFmtId="0" fontId="31" fillId="4" borderId="10" xfId="1" applyFill="1" applyBorder="1" applyAlignment="1">
      <alignment horizontal="center" vertical="center"/>
    </xf>
    <xf numFmtId="0" fontId="31" fillId="4" borderId="8" xfId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15" xfId="0" applyFont="1" applyFill="1" applyBorder="1" applyAlignment="1">
      <alignment vertical="center"/>
    </xf>
    <xf numFmtId="0" fontId="37" fillId="0" borderId="4" xfId="0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justify" vertical="center" wrapText="1"/>
    </xf>
    <xf numFmtId="8" fontId="52" fillId="0" borderId="23" xfId="0" applyNumberFormat="1" applyFont="1" applyBorder="1" applyAlignment="1">
      <alignment horizontal="center" vertical="center"/>
    </xf>
    <xf numFmtId="8" fontId="52" fillId="0" borderId="0" xfId="0" applyNumberFormat="1" applyFont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3" fontId="12" fillId="0" borderId="4" xfId="2" applyFont="1" applyFill="1" applyBorder="1" applyAlignment="1">
      <alignment vertical="center"/>
    </xf>
    <xf numFmtId="49" fontId="38" fillId="0" borderId="9" xfId="0" applyNumberFormat="1" applyFont="1" applyBorder="1" applyAlignment="1">
      <alignment horizontal="center" vertical="center" wrapText="1"/>
    </xf>
    <xf numFmtId="14" fontId="37" fillId="0" borderId="9" xfId="0" applyNumberFormat="1" applyFont="1" applyBorder="1" applyAlignment="1">
      <alignment horizontal="center" vertical="center" wrapText="1"/>
    </xf>
    <xf numFmtId="49" fontId="38" fillId="0" borderId="9" xfId="0" applyNumberFormat="1" applyFont="1" applyBorder="1" applyAlignment="1">
      <alignment horizontal="justify" vertical="center" wrapText="1"/>
    </xf>
    <xf numFmtId="0" fontId="37" fillId="0" borderId="9" xfId="0" applyFont="1" applyBorder="1" applyAlignment="1">
      <alignment horizontal="center" vertical="center" wrapText="1"/>
    </xf>
    <xf numFmtId="165" fontId="38" fillId="0" borderId="9" xfId="3" applyFont="1" applyBorder="1" applyAlignment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 wrapText="1"/>
    </xf>
    <xf numFmtId="14" fontId="37" fillId="0" borderId="8" xfId="0" applyNumberFormat="1" applyFont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justify" vertical="center" wrapText="1"/>
    </xf>
    <xf numFmtId="0" fontId="37" fillId="0" borderId="8" xfId="0" applyFont="1" applyBorder="1" applyAlignment="1">
      <alignment horizontal="center" vertical="center" wrapText="1"/>
    </xf>
    <xf numFmtId="165" fontId="51" fillId="0" borderId="21" xfId="12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/>
    </xf>
    <xf numFmtId="166" fontId="38" fillId="0" borderId="8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/>
    </xf>
    <xf numFmtId="165" fontId="38" fillId="0" borderId="8" xfId="3" applyFont="1" applyBorder="1" applyAlignment="1">
      <alignment horizontal="center" vertical="center" wrapText="1"/>
    </xf>
    <xf numFmtId="14" fontId="38" fillId="0" borderId="8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justify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  <xf numFmtId="14" fontId="12" fillId="0" borderId="8" xfId="0" applyNumberFormat="1" applyFont="1" applyBorder="1" applyAlignment="1">
      <alignment vertical="center"/>
    </xf>
    <xf numFmtId="0" fontId="10" fillId="0" borderId="24" xfId="0" applyFont="1" applyBorder="1" applyAlignment="1">
      <alignment horizontal="justify" vertical="center" wrapText="1"/>
    </xf>
    <xf numFmtId="0" fontId="37" fillId="0" borderId="24" xfId="0" applyFont="1" applyBorder="1" applyAlignment="1">
      <alignment horizontal="center" vertical="center" wrapText="1"/>
    </xf>
    <xf numFmtId="165" fontId="51" fillId="0" borderId="25" xfId="12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7" fontId="37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3" fontId="12" fillId="17" borderId="4" xfId="0" applyNumberFormat="1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49" fontId="12" fillId="17" borderId="4" xfId="0" applyNumberFormat="1" applyFont="1" applyFill="1" applyBorder="1" applyAlignment="1">
      <alignment horizontal="center" vertical="center"/>
    </xf>
    <xf numFmtId="3" fontId="11" fillId="17" borderId="8" xfId="0" applyNumberFormat="1" applyFont="1" applyFill="1" applyBorder="1" applyAlignment="1">
      <alignment horizontal="center" vertical="center"/>
    </xf>
    <xf numFmtId="0" fontId="11" fillId="17" borderId="8" xfId="0" applyFont="1" applyFill="1" applyBorder="1" applyAlignment="1">
      <alignment horizontal="center" vertical="center"/>
    </xf>
    <xf numFmtId="3" fontId="6" fillId="17" borderId="8" xfId="0" applyNumberFormat="1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2" fillId="17" borderId="4" xfId="0" applyNumberFormat="1" applyFont="1" applyFill="1" applyBorder="1" applyAlignment="1">
      <alignment horizontal="center" vertical="center"/>
    </xf>
    <xf numFmtId="164" fontId="12" fillId="17" borderId="8" xfId="0" applyNumberFormat="1" applyFont="1" applyFill="1" applyBorder="1" applyAlignment="1">
      <alignment horizontal="center" vertical="center"/>
    </xf>
    <xf numFmtId="14" fontId="32" fillId="0" borderId="0" xfId="0" applyNumberFormat="1" applyFont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4" fontId="19" fillId="2" borderId="11" xfId="0" applyNumberFormat="1" applyFont="1" applyFill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5" fillId="4" borderId="7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5" fillId="3" borderId="8" xfId="0" applyFont="1" applyFill="1" applyBorder="1" applyAlignment="1">
      <alignment vertical="center" wrapText="1"/>
    </xf>
    <xf numFmtId="0" fontId="56" fillId="0" borderId="8" xfId="0" applyFont="1" applyBorder="1" applyAlignment="1">
      <alignment vertical="center"/>
    </xf>
    <xf numFmtId="0" fontId="33" fillId="3" borderId="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  <xf numFmtId="0" fontId="22" fillId="8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6" fillId="9" borderId="0" xfId="0" applyFont="1" applyFill="1" applyAlignment="1">
      <alignment vertical="center" wrapText="1"/>
    </xf>
    <xf numFmtId="0" fontId="0" fillId="0" borderId="0" xfId="0"/>
    <xf numFmtId="164" fontId="12" fillId="18" borderId="8" xfId="0" applyNumberFormat="1" applyFont="1" applyFill="1" applyBorder="1" applyAlignment="1">
      <alignment horizontal="center" vertical="center"/>
    </xf>
    <xf numFmtId="0" fontId="32" fillId="18" borderId="0" xfId="0" applyFont="1" applyFill="1" applyAlignment="1">
      <alignment horizontal="center" vertical="center" wrapText="1"/>
    </xf>
  </cellXfs>
  <cellStyles count="26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Excel Built-in Comma" xfId="4" xr:uid="{00000000-0005-0000-0000-000006000000}"/>
    <cellStyle name="Excel Built-in Comma 2" xfId="12" xr:uid="{00000000-0005-0000-0000-000007000000}"/>
    <cellStyle name="Excel_BuiltIn_Comma" xfId="3" xr:uid="{00000000-0005-0000-0000-000008000000}"/>
    <cellStyle name="Footnote" xfId="13" xr:uid="{00000000-0005-0000-0000-000009000000}"/>
    <cellStyle name="Good" xfId="14" xr:uid="{00000000-0005-0000-0000-00000A000000}"/>
    <cellStyle name="Heading" xfId="15" xr:uid="{00000000-0005-0000-0000-00000B000000}"/>
    <cellStyle name="Heading 1" xfId="16" xr:uid="{00000000-0005-0000-0000-00000C000000}"/>
    <cellStyle name="Heading 2" xfId="17" xr:uid="{00000000-0005-0000-0000-00000D000000}"/>
    <cellStyle name="Hiperlink" xfId="1" builtinId="8"/>
    <cellStyle name="Neutral" xfId="18" xr:uid="{00000000-0005-0000-0000-00000F000000}"/>
    <cellStyle name="Normal" xfId="0" builtinId="0"/>
    <cellStyle name="Normal 2" xfId="19" xr:uid="{00000000-0005-0000-0000-000011000000}"/>
    <cellStyle name="Normal 3" xfId="5" xr:uid="{00000000-0005-0000-0000-000012000000}"/>
    <cellStyle name="Note" xfId="20" xr:uid="{00000000-0005-0000-0000-000013000000}"/>
    <cellStyle name="Status" xfId="21" xr:uid="{00000000-0005-0000-0000-000014000000}"/>
    <cellStyle name="Text" xfId="22" xr:uid="{00000000-0005-0000-0000-000015000000}"/>
    <cellStyle name="Vírgula" xfId="2" builtinId="3"/>
    <cellStyle name="Vírgula 2" xfId="23" xr:uid="{00000000-0005-0000-0000-000017000000}"/>
    <cellStyle name="Vírgula 3" xfId="24" xr:uid="{00000000-0005-0000-0000-000018000000}"/>
    <cellStyle name="Warning" xfId="25" xr:uid="{00000000-0005-0000-0000-000019000000}"/>
  </cellStyles>
  <dxfs count="0"/>
  <tableStyles count="0" defaultTableStyle="TableStyleMedium9" defaultPivotStyle="PivotStyleLight16"/>
  <colors>
    <mruColors>
      <color rgb="FFE2EFDA"/>
      <color rgb="FFB6D7A8"/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113804</xdr:colOff>
      <xdr:row>0</xdr:row>
      <xdr:rowOff>174625</xdr:rowOff>
    </xdr:from>
    <xdr:ext cx="3110234" cy="754923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804" y="174625"/>
          <a:ext cx="3110234" cy="7549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tce.gov.br/" TargetMode="External"/><Relationship Id="rId7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2"/>
  <sheetViews>
    <sheetView tabSelected="1" view="pageBreakPreview" zoomScale="70" zoomScaleNormal="70" zoomScaleSheetLayoutView="70" workbookViewId="0">
      <pane ySplit="6" topLeftCell="A7" activePane="bottomLeft" state="frozen"/>
      <selection activeCell="E1" sqref="E1"/>
      <selection pane="bottomLeft" activeCell="A30" sqref="A30:J30"/>
    </sheetView>
  </sheetViews>
  <sheetFormatPr defaultColWidth="14.42578125" defaultRowHeight="15" customHeight="1"/>
  <cols>
    <col min="1" max="1" width="35.140625" style="22" customWidth="1"/>
    <col min="2" max="2" width="16.140625" style="22" customWidth="1"/>
    <col min="3" max="3" width="13.140625" style="22" customWidth="1"/>
    <col min="4" max="4" width="47.42578125" style="22" customWidth="1"/>
    <col min="5" max="5" width="18.5703125" style="22" customWidth="1"/>
    <col min="6" max="6" width="14.42578125" style="22" customWidth="1"/>
    <col min="7" max="7" width="16.7109375" style="22" customWidth="1"/>
    <col min="8" max="8" width="17.28515625" style="22" customWidth="1"/>
    <col min="9" max="9" width="19.85546875" style="22" customWidth="1"/>
    <col min="10" max="10" width="17.28515625" style="22" bestFit="1" customWidth="1"/>
    <col min="11" max="11" width="20.42578125" style="22" bestFit="1" customWidth="1"/>
    <col min="12" max="12" width="20.7109375" style="22" bestFit="1" customWidth="1"/>
    <col min="13" max="13" width="27" style="22" bestFit="1" customWidth="1"/>
    <col min="14" max="14" width="11.85546875" style="22" bestFit="1" customWidth="1"/>
    <col min="15" max="15" width="25.28515625" style="23" customWidth="1"/>
    <col min="16" max="16" width="8.140625" style="23" customWidth="1"/>
    <col min="17" max="17" width="10.28515625" style="23" bestFit="1" customWidth="1"/>
    <col min="18" max="18" width="19.5703125" style="22" bestFit="1" customWidth="1"/>
    <col min="19" max="19" width="21.140625" style="22" bestFit="1" customWidth="1"/>
    <col min="20" max="20" width="26.140625" style="22" bestFit="1" customWidth="1"/>
    <col min="21" max="21" width="12.5703125" style="22" bestFit="1" customWidth="1"/>
    <col min="22" max="22" width="13.28515625" style="22" customWidth="1"/>
    <col min="23" max="23" width="18.140625" style="22" customWidth="1"/>
    <col min="24" max="24" width="17.140625" style="22" customWidth="1"/>
    <col min="25" max="25" width="15.42578125" style="22" customWidth="1"/>
    <col min="26" max="26" width="26.85546875" style="22" customWidth="1"/>
    <col min="27" max="27" width="17.42578125" style="22" customWidth="1"/>
    <col min="28" max="16384" width="14.42578125" style="22"/>
  </cols>
  <sheetData>
    <row r="1" spans="1:27" ht="30.75" customHeight="1">
      <c r="A1" s="130"/>
      <c r="B1" s="131"/>
      <c r="C1" s="132"/>
      <c r="D1" s="37" t="s">
        <v>173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33.75" customHeight="1">
      <c r="A2" s="133"/>
      <c r="B2" s="134"/>
      <c r="C2" s="135"/>
      <c r="D2" s="37" t="s">
        <v>220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</row>
    <row r="3" spans="1:27" ht="33.75" customHeight="1">
      <c r="A3" s="133"/>
      <c r="B3" s="134"/>
      <c r="C3" s="135"/>
      <c r="D3" s="37" t="s">
        <v>174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</row>
    <row r="4" spans="1:27" ht="23.25" customHeight="1">
      <c r="A4" s="137" t="s">
        <v>251</v>
      </c>
      <c r="B4" s="138"/>
      <c r="C4" s="138"/>
      <c r="D4" s="138"/>
      <c r="E4" s="139" t="s">
        <v>0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1"/>
    </row>
    <row r="5" spans="1:27" ht="25.5">
      <c r="A5" s="140" t="s">
        <v>1</v>
      </c>
      <c r="B5" s="123"/>
      <c r="C5" s="123"/>
      <c r="D5" s="123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1"/>
      <c r="R5" s="136" t="s">
        <v>2</v>
      </c>
      <c r="S5" s="120"/>
      <c r="T5" s="121"/>
      <c r="U5" s="136" t="s">
        <v>3</v>
      </c>
      <c r="V5" s="120"/>
      <c r="W5" s="120"/>
      <c r="X5" s="121"/>
      <c r="Y5" s="136" t="s">
        <v>4</v>
      </c>
      <c r="Z5" s="120"/>
      <c r="AA5" s="121"/>
    </row>
    <row r="6" spans="1:27" ht="131.25" customHeight="1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75">
      <c r="A7" s="40" t="s">
        <v>222</v>
      </c>
      <c r="B7" s="40">
        <v>2719</v>
      </c>
      <c r="C7" s="41">
        <v>43617</v>
      </c>
      <c r="D7" s="42" t="s">
        <v>164</v>
      </c>
      <c r="E7" s="40" t="s">
        <v>132</v>
      </c>
      <c r="F7" s="40" t="s">
        <v>131</v>
      </c>
      <c r="G7" s="43">
        <v>108000</v>
      </c>
      <c r="H7" s="44">
        <v>143286</v>
      </c>
      <c r="I7" s="116">
        <v>13065700</v>
      </c>
      <c r="J7" s="41" t="s">
        <v>133</v>
      </c>
      <c r="K7" s="63" t="s">
        <v>264</v>
      </c>
      <c r="L7" s="41" t="s">
        <v>191</v>
      </c>
      <c r="M7" s="34" t="s">
        <v>134</v>
      </c>
      <c r="N7" s="64">
        <v>150101</v>
      </c>
      <c r="O7" s="106" t="s">
        <v>244</v>
      </c>
      <c r="P7" s="107" t="s">
        <v>245</v>
      </c>
      <c r="Q7" s="107" t="s">
        <v>246</v>
      </c>
      <c r="R7" s="65" t="s">
        <v>135</v>
      </c>
      <c r="S7" s="100" t="s">
        <v>136</v>
      </c>
      <c r="T7" s="66" t="s">
        <v>137</v>
      </c>
      <c r="U7" s="61"/>
      <c r="V7" s="67"/>
      <c r="W7" s="46"/>
      <c r="X7" s="67"/>
      <c r="Y7" s="46"/>
      <c r="Z7" s="46"/>
      <c r="AA7" s="46"/>
    </row>
    <row r="8" spans="1:27" ht="200.25" customHeight="1">
      <c r="A8" s="40" t="s">
        <v>223</v>
      </c>
      <c r="B8" s="40">
        <v>3219</v>
      </c>
      <c r="C8" s="41">
        <v>43678</v>
      </c>
      <c r="D8" s="42" t="s">
        <v>165</v>
      </c>
      <c r="E8" s="40" t="s">
        <v>144</v>
      </c>
      <c r="F8" s="40" t="s">
        <v>143</v>
      </c>
      <c r="G8" s="45">
        <v>17592</v>
      </c>
      <c r="H8" s="45">
        <v>6260</v>
      </c>
      <c r="I8" s="116">
        <v>32182800</v>
      </c>
      <c r="J8" s="41">
        <v>43678</v>
      </c>
      <c r="K8" s="63">
        <v>45869</v>
      </c>
      <c r="L8" s="41">
        <v>45869</v>
      </c>
      <c r="M8" s="34" t="s">
        <v>134</v>
      </c>
      <c r="N8" s="64">
        <v>150101</v>
      </c>
      <c r="O8" s="108" t="s">
        <v>151</v>
      </c>
      <c r="P8" s="109" t="s">
        <v>152</v>
      </c>
      <c r="Q8" s="109" t="s">
        <v>153</v>
      </c>
      <c r="R8" s="65" t="s">
        <v>145</v>
      </c>
      <c r="S8" s="100" t="s">
        <v>146</v>
      </c>
      <c r="T8" s="66" t="s">
        <v>147</v>
      </c>
      <c r="U8" s="68"/>
      <c r="V8" s="69"/>
      <c r="W8" s="46"/>
      <c r="X8" s="70"/>
      <c r="Y8" s="46"/>
      <c r="Z8" s="46"/>
      <c r="AA8" s="46"/>
    </row>
    <row r="9" spans="1:27" ht="240" customHeight="1">
      <c r="A9" s="40" t="s">
        <v>224</v>
      </c>
      <c r="B9" s="40">
        <v>3221</v>
      </c>
      <c r="C9" s="41">
        <v>44256</v>
      </c>
      <c r="D9" s="42" t="s">
        <v>166</v>
      </c>
      <c r="E9" s="40" t="s">
        <v>148</v>
      </c>
      <c r="F9" s="40" t="s">
        <v>149</v>
      </c>
      <c r="G9" s="45">
        <v>35820</v>
      </c>
      <c r="H9" s="45">
        <v>16836</v>
      </c>
      <c r="I9" s="116">
        <v>32182800</v>
      </c>
      <c r="J9" s="41">
        <v>44256</v>
      </c>
      <c r="K9" s="63">
        <v>46081</v>
      </c>
      <c r="L9" s="46"/>
      <c r="M9" s="34" t="s">
        <v>134</v>
      </c>
      <c r="N9" s="64">
        <v>150101</v>
      </c>
      <c r="O9" s="108" t="s">
        <v>151</v>
      </c>
      <c r="P9" s="109" t="s">
        <v>152</v>
      </c>
      <c r="Q9" s="109" t="s">
        <v>153</v>
      </c>
      <c r="R9" s="65" t="s">
        <v>145</v>
      </c>
      <c r="S9" s="100" t="s">
        <v>146</v>
      </c>
      <c r="T9" s="66" t="s">
        <v>147</v>
      </c>
      <c r="U9" s="68"/>
      <c r="V9" s="71"/>
      <c r="W9" s="46"/>
      <c r="X9" s="70"/>
      <c r="Y9" s="46"/>
      <c r="Z9" s="46"/>
      <c r="AA9" s="46"/>
    </row>
    <row r="10" spans="1:27" ht="80.25" customHeight="1">
      <c r="A10" s="40" t="s">
        <v>225</v>
      </c>
      <c r="B10" s="40">
        <v>723</v>
      </c>
      <c r="C10" s="41">
        <v>45016</v>
      </c>
      <c r="D10" s="42" t="s">
        <v>241</v>
      </c>
      <c r="E10" s="40" t="s">
        <v>138</v>
      </c>
      <c r="F10" s="40" t="s">
        <v>139</v>
      </c>
      <c r="G10" s="45">
        <v>189768</v>
      </c>
      <c r="H10" s="47">
        <v>99266</v>
      </c>
      <c r="I10" s="116">
        <v>32182800</v>
      </c>
      <c r="J10" s="41">
        <v>45016</v>
      </c>
      <c r="K10" s="63">
        <v>46022</v>
      </c>
      <c r="L10" s="41"/>
      <c r="M10" s="34" t="s">
        <v>134</v>
      </c>
      <c r="N10" s="64">
        <v>150101</v>
      </c>
      <c r="O10" s="110" t="s">
        <v>151</v>
      </c>
      <c r="P10" s="109" t="s">
        <v>152</v>
      </c>
      <c r="Q10" s="109" t="s">
        <v>153</v>
      </c>
      <c r="R10" s="65" t="s">
        <v>155</v>
      </c>
      <c r="S10" s="101" t="s">
        <v>156</v>
      </c>
      <c r="T10" s="66" t="s">
        <v>157</v>
      </c>
      <c r="U10" s="61">
        <v>45930</v>
      </c>
      <c r="V10" s="97" t="s">
        <v>175</v>
      </c>
      <c r="W10" s="46"/>
      <c r="X10" s="97" t="s">
        <v>250</v>
      </c>
      <c r="Y10" s="98"/>
      <c r="Z10" s="46"/>
      <c r="AA10" s="46"/>
    </row>
    <row r="11" spans="1:27" ht="109.5" customHeight="1">
      <c r="A11" s="48" t="s">
        <v>226</v>
      </c>
      <c r="B11" s="48" t="s">
        <v>253</v>
      </c>
      <c r="C11" s="49">
        <v>45142</v>
      </c>
      <c r="D11" s="50" t="s">
        <v>167</v>
      </c>
      <c r="E11" s="51" t="s">
        <v>168</v>
      </c>
      <c r="F11" s="51" t="s">
        <v>149</v>
      </c>
      <c r="G11" s="52">
        <v>10008</v>
      </c>
      <c r="H11" s="52"/>
      <c r="I11" s="116">
        <v>32182800</v>
      </c>
      <c r="J11" s="48" t="s">
        <v>163</v>
      </c>
      <c r="K11" s="63">
        <v>46237</v>
      </c>
      <c r="L11" s="53"/>
      <c r="M11" s="36" t="s">
        <v>134</v>
      </c>
      <c r="N11" s="65">
        <v>150101</v>
      </c>
      <c r="O11" s="111" t="s">
        <v>151</v>
      </c>
      <c r="P11" s="112" t="s">
        <v>152</v>
      </c>
      <c r="Q11" s="112" t="s">
        <v>153</v>
      </c>
      <c r="R11" s="72" t="s">
        <v>145</v>
      </c>
      <c r="S11" s="102" t="s">
        <v>162</v>
      </c>
      <c r="T11" s="66" t="s">
        <v>147</v>
      </c>
      <c r="U11" s="73"/>
      <c r="V11" s="74"/>
      <c r="W11" s="75"/>
      <c r="X11" s="70"/>
      <c r="Y11" s="76"/>
      <c r="Z11" s="76"/>
      <c r="AA11" s="76"/>
    </row>
    <row r="12" spans="1:27" ht="60">
      <c r="A12" s="54" t="s">
        <v>227</v>
      </c>
      <c r="B12" s="54" t="s">
        <v>252</v>
      </c>
      <c r="C12" s="55" t="s">
        <v>185</v>
      </c>
      <c r="D12" s="56" t="s">
        <v>240</v>
      </c>
      <c r="E12" s="57" t="s">
        <v>150</v>
      </c>
      <c r="F12" s="57" t="s">
        <v>150</v>
      </c>
      <c r="G12" s="58">
        <v>48000</v>
      </c>
      <c r="H12" s="59">
        <v>59052.24</v>
      </c>
      <c r="I12" s="117">
        <v>13065700</v>
      </c>
      <c r="J12" s="55">
        <v>45799</v>
      </c>
      <c r="K12" s="63">
        <v>46163</v>
      </c>
      <c r="L12" s="55"/>
      <c r="M12" s="35" t="s">
        <v>134</v>
      </c>
      <c r="N12" s="65">
        <v>150101</v>
      </c>
      <c r="O12" s="106" t="s">
        <v>244</v>
      </c>
      <c r="P12" s="107" t="s">
        <v>245</v>
      </c>
      <c r="Q12" s="107" t="s">
        <v>246</v>
      </c>
      <c r="R12" s="77" t="s">
        <v>186</v>
      </c>
      <c r="S12" s="103" t="s">
        <v>187</v>
      </c>
      <c r="T12" s="78" t="s">
        <v>188</v>
      </c>
      <c r="U12" s="79">
        <v>45776</v>
      </c>
      <c r="V12" s="99" t="s">
        <v>248</v>
      </c>
      <c r="W12" s="59">
        <f>H12-G12</f>
        <v>11052.239999999998</v>
      </c>
      <c r="X12" s="81"/>
      <c r="Y12" s="82"/>
      <c r="Z12" s="82"/>
      <c r="AA12" s="82"/>
    </row>
    <row r="13" spans="1:27" ht="60">
      <c r="A13" s="54" t="s">
        <v>227</v>
      </c>
      <c r="B13" s="54" t="s">
        <v>252</v>
      </c>
      <c r="C13" s="55" t="s">
        <v>185</v>
      </c>
      <c r="D13" s="56" t="s">
        <v>189</v>
      </c>
      <c r="E13" s="57" t="s">
        <v>150</v>
      </c>
      <c r="F13" s="57" t="s">
        <v>150</v>
      </c>
      <c r="G13" s="58">
        <v>15996</v>
      </c>
      <c r="H13" s="59"/>
      <c r="I13" s="117">
        <v>13065701</v>
      </c>
      <c r="J13" s="55">
        <v>45799</v>
      </c>
      <c r="K13" s="63">
        <v>46163</v>
      </c>
      <c r="L13" s="55"/>
      <c r="M13" s="35" t="s">
        <v>134</v>
      </c>
      <c r="N13" s="65">
        <v>150101</v>
      </c>
      <c r="O13" s="106" t="s">
        <v>244</v>
      </c>
      <c r="P13" s="107" t="s">
        <v>245</v>
      </c>
      <c r="Q13" s="107" t="s">
        <v>246</v>
      </c>
      <c r="R13" s="77" t="s">
        <v>186</v>
      </c>
      <c r="S13" s="103" t="s">
        <v>187</v>
      </c>
      <c r="T13" s="78" t="s">
        <v>188</v>
      </c>
      <c r="U13" s="79"/>
      <c r="V13" s="80"/>
      <c r="W13" s="59"/>
      <c r="X13" s="81"/>
      <c r="Y13" s="82"/>
      <c r="Z13" s="82"/>
      <c r="AA13" s="82"/>
    </row>
    <row r="14" spans="1:27" ht="60">
      <c r="A14" s="54" t="s">
        <v>227</v>
      </c>
      <c r="B14" s="54" t="s">
        <v>252</v>
      </c>
      <c r="C14" s="55" t="s">
        <v>185</v>
      </c>
      <c r="D14" s="56" t="s">
        <v>190</v>
      </c>
      <c r="E14" s="57" t="s">
        <v>150</v>
      </c>
      <c r="F14" s="57" t="s">
        <v>150</v>
      </c>
      <c r="G14" s="58">
        <v>34992</v>
      </c>
      <c r="H14" s="59"/>
      <c r="I14" s="117">
        <v>13065702</v>
      </c>
      <c r="J14" s="55">
        <v>45799</v>
      </c>
      <c r="K14" s="63">
        <v>46163</v>
      </c>
      <c r="L14" s="55"/>
      <c r="M14" s="35" t="s">
        <v>134</v>
      </c>
      <c r="N14" s="65">
        <v>150101</v>
      </c>
      <c r="O14" s="106" t="s">
        <v>244</v>
      </c>
      <c r="P14" s="107" t="s">
        <v>245</v>
      </c>
      <c r="Q14" s="107" t="s">
        <v>246</v>
      </c>
      <c r="R14" s="77" t="s">
        <v>186</v>
      </c>
      <c r="S14" s="103" t="s">
        <v>187</v>
      </c>
      <c r="T14" s="78" t="s">
        <v>188</v>
      </c>
      <c r="U14" s="79"/>
      <c r="V14" s="80"/>
      <c r="W14" s="59"/>
      <c r="X14" s="81"/>
      <c r="Y14" s="82"/>
      <c r="Z14" s="82"/>
      <c r="AA14" s="82"/>
    </row>
    <row r="15" spans="1:27" ht="60">
      <c r="A15" s="40" t="s">
        <v>228</v>
      </c>
      <c r="B15" s="40">
        <v>2124</v>
      </c>
      <c r="C15" s="41">
        <v>45618</v>
      </c>
      <c r="D15" s="42" t="s">
        <v>239</v>
      </c>
      <c r="E15" s="40" t="s">
        <v>138</v>
      </c>
      <c r="F15" s="40" t="s">
        <v>139</v>
      </c>
      <c r="G15" s="45">
        <v>31469</v>
      </c>
      <c r="H15" s="45"/>
      <c r="I15" s="116">
        <v>32182800</v>
      </c>
      <c r="J15" s="41">
        <v>45618</v>
      </c>
      <c r="K15" s="63">
        <v>45982</v>
      </c>
      <c r="L15" s="61"/>
      <c r="M15" s="34" t="s">
        <v>134</v>
      </c>
      <c r="N15" s="64">
        <v>150101</v>
      </c>
      <c r="O15" s="108" t="s">
        <v>151</v>
      </c>
      <c r="P15" s="109" t="s">
        <v>152</v>
      </c>
      <c r="Q15" s="109" t="s">
        <v>153</v>
      </c>
      <c r="R15" s="65" t="s">
        <v>140</v>
      </c>
      <c r="S15" s="100" t="s">
        <v>141</v>
      </c>
      <c r="T15" s="66" t="s">
        <v>142</v>
      </c>
      <c r="U15" s="46"/>
      <c r="V15" s="46"/>
      <c r="W15" s="46"/>
      <c r="X15" s="46"/>
      <c r="Y15" s="46"/>
      <c r="Z15" s="46"/>
      <c r="AA15" s="46"/>
    </row>
    <row r="16" spans="1:27" ht="75">
      <c r="A16" s="54" t="s">
        <v>229</v>
      </c>
      <c r="B16" s="54" t="s">
        <v>255</v>
      </c>
      <c r="C16" s="55">
        <v>45372</v>
      </c>
      <c r="D16" s="56" t="s">
        <v>197</v>
      </c>
      <c r="E16" s="57" t="s">
        <v>192</v>
      </c>
      <c r="F16" s="57" t="s">
        <v>193</v>
      </c>
      <c r="G16" s="58">
        <v>392000</v>
      </c>
      <c r="H16" s="59"/>
      <c r="I16" s="117">
        <v>4665900</v>
      </c>
      <c r="J16" s="41">
        <v>45385</v>
      </c>
      <c r="K16" s="63">
        <v>45745</v>
      </c>
      <c r="L16" s="55">
        <v>45745</v>
      </c>
      <c r="M16" s="36" t="s">
        <v>134</v>
      </c>
      <c r="N16" s="65">
        <v>150110</v>
      </c>
      <c r="O16" s="113" t="s">
        <v>243</v>
      </c>
      <c r="P16" s="114" t="s">
        <v>154</v>
      </c>
      <c r="Q16" s="114" t="s">
        <v>153</v>
      </c>
      <c r="R16" s="86" t="s">
        <v>194</v>
      </c>
      <c r="S16" s="84" t="s">
        <v>195</v>
      </c>
      <c r="T16" s="85" t="s">
        <v>196</v>
      </c>
      <c r="U16" s="79">
        <v>45735</v>
      </c>
      <c r="V16" s="94" t="s">
        <v>175</v>
      </c>
      <c r="W16" s="95" t="s">
        <v>184</v>
      </c>
      <c r="X16" s="94" t="s">
        <v>247</v>
      </c>
      <c r="Y16" s="82"/>
      <c r="Z16" s="82"/>
      <c r="AA16" s="82"/>
    </row>
    <row r="17" spans="1:27" ht="45">
      <c r="A17" s="54" t="s">
        <v>230</v>
      </c>
      <c r="B17" s="54" t="s">
        <v>254</v>
      </c>
      <c r="C17" s="55">
        <v>45516</v>
      </c>
      <c r="D17" s="56" t="s">
        <v>242</v>
      </c>
      <c r="E17" s="57" t="s">
        <v>201</v>
      </c>
      <c r="F17" s="57" t="s">
        <v>202</v>
      </c>
      <c r="G17" s="58">
        <v>280000</v>
      </c>
      <c r="H17" s="59"/>
      <c r="I17" s="117">
        <v>4665900</v>
      </c>
      <c r="J17" s="41">
        <v>45524</v>
      </c>
      <c r="K17" s="63">
        <f>J17+720</f>
        <v>46244</v>
      </c>
      <c r="L17" s="55" t="s">
        <v>184</v>
      </c>
      <c r="M17" s="35" t="s">
        <v>134</v>
      </c>
      <c r="N17" s="65">
        <v>150110</v>
      </c>
      <c r="O17" s="113" t="s">
        <v>243</v>
      </c>
      <c r="P17" s="114" t="s">
        <v>154</v>
      </c>
      <c r="Q17" s="114" t="s">
        <v>153</v>
      </c>
      <c r="R17" s="86" t="s">
        <v>203</v>
      </c>
      <c r="S17" s="84" t="s">
        <v>204</v>
      </c>
      <c r="T17" s="87" t="s">
        <v>205</v>
      </c>
      <c r="U17" s="79">
        <v>45930</v>
      </c>
      <c r="V17" s="99" t="s">
        <v>175</v>
      </c>
      <c r="W17" s="59"/>
      <c r="X17" s="99" t="s">
        <v>256</v>
      </c>
      <c r="Y17" s="82"/>
      <c r="Z17" s="82"/>
      <c r="AA17" s="82"/>
    </row>
    <row r="18" spans="1:27" ht="111" customHeight="1">
      <c r="A18" s="54" t="s">
        <v>231</v>
      </c>
      <c r="B18" s="54" t="s">
        <v>257</v>
      </c>
      <c r="C18" s="55">
        <v>45181</v>
      </c>
      <c r="D18" s="56" t="s">
        <v>171</v>
      </c>
      <c r="E18" s="57" t="s">
        <v>172</v>
      </c>
      <c r="F18" s="51" t="s">
        <v>149</v>
      </c>
      <c r="G18" s="62">
        <v>273724.24</v>
      </c>
      <c r="H18" s="59">
        <v>375831.56</v>
      </c>
      <c r="I18" s="117">
        <v>4665900</v>
      </c>
      <c r="J18" s="60" t="s">
        <v>176</v>
      </c>
      <c r="K18" s="63"/>
      <c r="L18" s="55"/>
      <c r="M18" s="36" t="s">
        <v>134</v>
      </c>
      <c r="N18" s="88">
        <v>150110</v>
      </c>
      <c r="O18" s="113" t="s">
        <v>243</v>
      </c>
      <c r="P18" s="114" t="s">
        <v>154</v>
      </c>
      <c r="Q18" s="114" t="s">
        <v>153</v>
      </c>
      <c r="R18" s="65" t="s">
        <v>169</v>
      </c>
      <c r="S18" s="104" t="s">
        <v>170</v>
      </c>
      <c r="T18" s="89" t="s">
        <v>177</v>
      </c>
      <c r="U18" s="79">
        <v>45602</v>
      </c>
      <c r="V18" s="80" t="s">
        <v>175</v>
      </c>
      <c r="W18" s="59"/>
      <c r="X18" s="81"/>
      <c r="Y18" s="90">
        <v>45435</v>
      </c>
      <c r="Z18" s="84" t="s">
        <v>221</v>
      </c>
      <c r="AA18" s="82"/>
    </row>
    <row r="19" spans="1:27" ht="75">
      <c r="A19" s="54" t="s">
        <v>232</v>
      </c>
      <c r="B19" s="54" t="s">
        <v>258</v>
      </c>
      <c r="C19" s="55">
        <v>45572</v>
      </c>
      <c r="D19" s="56" t="s">
        <v>206</v>
      </c>
      <c r="E19" s="57" t="s">
        <v>207</v>
      </c>
      <c r="F19" s="57" t="s">
        <v>202</v>
      </c>
      <c r="G19" s="58">
        <v>999809.15</v>
      </c>
      <c r="H19" s="59">
        <v>1102124.55</v>
      </c>
      <c r="I19" s="117">
        <v>4665900</v>
      </c>
      <c r="J19" s="63">
        <v>45594</v>
      </c>
      <c r="K19" s="63">
        <v>46088</v>
      </c>
      <c r="L19" s="55"/>
      <c r="M19" s="35" t="s">
        <v>134</v>
      </c>
      <c r="N19" s="65">
        <v>150110</v>
      </c>
      <c r="O19" s="113" t="s">
        <v>243</v>
      </c>
      <c r="P19" s="114" t="s">
        <v>154</v>
      </c>
      <c r="Q19" s="114" t="s">
        <v>153</v>
      </c>
      <c r="R19" s="86" t="s">
        <v>208</v>
      </c>
      <c r="S19" s="84" t="s">
        <v>209</v>
      </c>
      <c r="T19" s="87" t="s">
        <v>210</v>
      </c>
      <c r="U19" s="79">
        <v>45938</v>
      </c>
      <c r="V19" s="94" t="s">
        <v>248</v>
      </c>
      <c r="W19" s="59">
        <f>1024899.45-G19</f>
        <v>25090.29999999993</v>
      </c>
      <c r="X19" s="81"/>
      <c r="Y19" s="82"/>
      <c r="Z19" s="82"/>
      <c r="AA19" s="82"/>
    </row>
    <row r="20" spans="1:27" ht="45">
      <c r="A20" s="54" t="s">
        <v>233</v>
      </c>
      <c r="B20" s="54" t="s">
        <v>259</v>
      </c>
      <c r="C20" s="55">
        <v>45630</v>
      </c>
      <c r="D20" s="56" t="s">
        <v>211</v>
      </c>
      <c r="E20" s="57" t="s">
        <v>212</v>
      </c>
      <c r="F20" s="57" t="s">
        <v>202</v>
      </c>
      <c r="G20" s="58">
        <v>602982.65</v>
      </c>
      <c r="H20" s="59">
        <v>798255.53</v>
      </c>
      <c r="I20" s="117">
        <v>4665900</v>
      </c>
      <c r="J20" s="63">
        <v>45659</v>
      </c>
      <c r="K20" s="63">
        <v>46082</v>
      </c>
      <c r="L20" s="55"/>
      <c r="M20" s="35" t="s">
        <v>134</v>
      </c>
      <c r="N20" s="65">
        <v>150110</v>
      </c>
      <c r="O20" s="113" t="s">
        <v>243</v>
      </c>
      <c r="P20" s="114" t="s">
        <v>154</v>
      </c>
      <c r="Q20" s="114" t="s">
        <v>153</v>
      </c>
      <c r="R20" s="83" t="s">
        <v>214</v>
      </c>
      <c r="S20" s="84" t="s">
        <v>213</v>
      </c>
      <c r="T20" s="87" t="s">
        <v>215</v>
      </c>
      <c r="U20" s="79">
        <v>45943</v>
      </c>
      <c r="V20" s="99" t="s">
        <v>248</v>
      </c>
      <c r="W20" s="59">
        <f>H20-G20</f>
        <v>195272.88</v>
      </c>
      <c r="X20" s="81"/>
      <c r="Y20" s="82"/>
      <c r="Z20" s="82"/>
      <c r="AA20" s="82"/>
    </row>
    <row r="21" spans="1:27" ht="45">
      <c r="A21" s="54" t="s">
        <v>234</v>
      </c>
      <c r="B21" s="54" t="s">
        <v>260</v>
      </c>
      <c r="C21" s="55">
        <v>45659</v>
      </c>
      <c r="D21" s="56" t="s">
        <v>238</v>
      </c>
      <c r="E21" s="57" t="s">
        <v>216</v>
      </c>
      <c r="F21" s="57" t="s">
        <v>193</v>
      </c>
      <c r="G21" s="58">
        <v>379922</v>
      </c>
      <c r="H21" s="59"/>
      <c r="I21" s="117">
        <v>4665900</v>
      </c>
      <c r="J21" s="63">
        <v>45664</v>
      </c>
      <c r="K21" s="63">
        <v>46023</v>
      </c>
      <c r="L21" s="55"/>
      <c r="M21" s="35" t="s">
        <v>134</v>
      </c>
      <c r="N21" s="65">
        <v>150110</v>
      </c>
      <c r="O21" s="113" t="s">
        <v>243</v>
      </c>
      <c r="P21" s="114" t="s">
        <v>154</v>
      </c>
      <c r="Q21" s="114" t="s">
        <v>153</v>
      </c>
      <c r="R21" s="86" t="s">
        <v>203</v>
      </c>
      <c r="S21" s="84" t="s">
        <v>204</v>
      </c>
      <c r="T21" s="87" t="s">
        <v>205</v>
      </c>
      <c r="U21" s="79"/>
      <c r="V21" s="80"/>
      <c r="W21" s="59"/>
      <c r="X21" s="81"/>
      <c r="Y21" s="82"/>
      <c r="Z21" s="82"/>
      <c r="AA21" s="82"/>
    </row>
    <row r="22" spans="1:27" ht="75">
      <c r="A22" s="54" t="s">
        <v>235</v>
      </c>
      <c r="B22" s="54" t="s">
        <v>261</v>
      </c>
      <c r="C22" s="55">
        <v>45685</v>
      </c>
      <c r="D22" s="56" t="s">
        <v>219</v>
      </c>
      <c r="E22" s="57" t="s">
        <v>216</v>
      </c>
      <c r="F22" s="57" t="s">
        <v>193</v>
      </c>
      <c r="G22" s="58">
        <v>35260</v>
      </c>
      <c r="H22" s="59"/>
      <c r="I22" s="117">
        <v>4665900</v>
      </c>
      <c r="J22" s="63">
        <v>45691</v>
      </c>
      <c r="K22" s="63">
        <f>J22+30</f>
        <v>45721</v>
      </c>
      <c r="L22" s="55">
        <v>45721</v>
      </c>
      <c r="M22" s="35" t="s">
        <v>134</v>
      </c>
      <c r="N22" s="65">
        <v>150110</v>
      </c>
      <c r="O22" s="113" t="s">
        <v>243</v>
      </c>
      <c r="P22" s="114" t="s">
        <v>154</v>
      </c>
      <c r="Q22" s="114" t="s">
        <v>153</v>
      </c>
      <c r="R22" s="84" t="s">
        <v>181</v>
      </c>
      <c r="S22" s="84" t="s">
        <v>217</v>
      </c>
      <c r="T22" s="87" t="s">
        <v>218</v>
      </c>
      <c r="U22" s="79"/>
      <c r="V22" s="80"/>
      <c r="W22" s="59"/>
      <c r="X22" s="81"/>
      <c r="Y22" s="82"/>
      <c r="Z22" s="82"/>
      <c r="AA22" s="82"/>
    </row>
    <row r="23" spans="1:27" ht="45">
      <c r="A23" s="54" t="s">
        <v>236</v>
      </c>
      <c r="B23" s="54" t="s">
        <v>262</v>
      </c>
      <c r="C23" s="55">
        <v>45524</v>
      </c>
      <c r="D23" s="56" t="s">
        <v>198</v>
      </c>
      <c r="E23" s="57" t="s">
        <v>199</v>
      </c>
      <c r="F23" s="57" t="s">
        <v>200</v>
      </c>
      <c r="G23" s="58">
        <v>139464.54</v>
      </c>
      <c r="H23" s="58" t="s">
        <v>249</v>
      </c>
      <c r="I23" s="117">
        <v>4665900</v>
      </c>
      <c r="J23" s="63">
        <v>45565</v>
      </c>
      <c r="K23" s="63">
        <v>45794</v>
      </c>
      <c r="L23" s="55">
        <v>45775</v>
      </c>
      <c r="M23" s="35" t="s">
        <v>134</v>
      </c>
      <c r="N23" s="65">
        <v>150110</v>
      </c>
      <c r="O23" s="113" t="s">
        <v>243</v>
      </c>
      <c r="P23" s="114" t="s">
        <v>154</v>
      </c>
      <c r="Q23" s="114" t="s">
        <v>153</v>
      </c>
      <c r="R23" s="65" t="s">
        <v>169</v>
      </c>
      <c r="S23" s="104" t="s">
        <v>170</v>
      </c>
      <c r="T23" s="89" t="s">
        <v>177</v>
      </c>
      <c r="U23" s="79">
        <v>45734</v>
      </c>
      <c r="V23" s="80" t="s">
        <v>175</v>
      </c>
      <c r="W23" s="96">
        <v>12380.58</v>
      </c>
      <c r="X23" s="81"/>
      <c r="Y23" s="82"/>
      <c r="Z23" s="82"/>
      <c r="AA23" s="82"/>
    </row>
    <row r="24" spans="1:27" ht="45">
      <c r="A24" s="54" t="s">
        <v>237</v>
      </c>
      <c r="B24" s="54" t="s">
        <v>263</v>
      </c>
      <c r="C24" s="55">
        <v>45364</v>
      </c>
      <c r="D24" s="56" t="s">
        <v>178</v>
      </c>
      <c r="E24" s="57" t="s">
        <v>182</v>
      </c>
      <c r="F24" s="92" t="s">
        <v>149</v>
      </c>
      <c r="G24" s="93">
        <v>40000</v>
      </c>
      <c r="H24" s="59"/>
      <c r="I24" s="150">
        <v>4665900</v>
      </c>
      <c r="J24" s="63">
        <v>45375</v>
      </c>
      <c r="K24" s="63">
        <v>46085</v>
      </c>
      <c r="L24" s="55"/>
      <c r="M24" s="36" t="s">
        <v>134</v>
      </c>
      <c r="N24" s="65">
        <v>150110</v>
      </c>
      <c r="O24" s="113" t="s">
        <v>243</v>
      </c>
      <c r="P24" s="114" t="s">
        <v>154</v>
      </c>
      <c r="Q24" s="114" t="s">
        <v>153</v>
      </c>
      <c r="R24" s="115" t="s">
        <v>179</v>
      </c>
      <c r="S24" s="105" t="s">
        <v>180</v>
      </c>
      <c r="T24" s="91" t="s">
        <v>183</v>
      </c>
      <c r="U24" s="79">
        <v>45904</v>
      </c>
      <c r="V24" s="80" t="s">
        <v>175</v>
      </c>
      <c r="W24" s="59"/>
      <c r="X24" s="81"/>
      <c r="Y24" s="82"/>
      <c r="Z24" s="82"/>
      <c r="AA24" s="82"/>
    </row>
    <row r="25" spans="1:27">
      <c r="A25" s="32"/>
      <c r="B25" s="151"/>
      <c r="C25" s="118" t="s">
        <v>158</v>
      </c>
      <c r="D25" s="118"/>
      <c r="E25" s="118"/>
      <c r="F25" s="32"/>
      <c r="G25" s="33"/>
      <c r="H25" s="33"/>
      <c r="I25" s="33"/>
      <c r="J25" s="24"/>
      <c r="K25" s="24"/>
      <c r="L25" s="24"/>
      <c r="M25" s="19"/>
      <c r="N25" s="20"/>
      <c r="O25" s="20"/>
      <c r="P25" s="20"/>
      <c r="Q25" s="20"/>
      <c r="R25" s="28"/>
      <c r="S25" s="17"/>
      <c r="T25" s="17"/>
      <c r="U25" s="29"/>
      <c r="V25" s="30"/>
      <c r="W25" s="31"/>
      <c r="X25" s="30"/>
      <c r="Y25" s="28"/>
      <c r="Z25" s="28"/>
      <c r="AA25" s="28"/>
    </row>
    <row r="26" spans="1:27" ht="14.25" customHeight="1">
      <c r="A26" s="25"/>
      <c r="B26" s="25"/>
      <c r="C26" s="26"/>
      <c r="D26" s="25"/>
      <c r="E26" s="25"/>
      <c r="F26" s="25"/>
      <c r="G26" s="27"/>
      <c r="H26" s="27"/>
      <c r="I26" s="27"/>
      <c r="J26" s="26"/>
      <c r="K26" s="24"/>
      <c r="L26" s="24"/>
    </row>
    <row r="27" spans="1:27" ht="14.25" customHeight="1">
      <c r="A27" s="122" t="s">
        <v>32</v>
      </c>
      <c r="B27" s="123"/>
      <c r="C27" s="123"/>
      <c r="D27" s="123"/>
      <c r="E27" s="123"/>
      <c r="F27" s="123"/>
      <c r="G27" s="123"/>
      <c r="H27" s="123"/>
      <c r="I27" s="123"/>
      <c r="J27" s="124"/>
    </row>
    <row r="28" spans="1:27" ht="14.25" customHeight="1">
      <c r="A28" s="119" t="s">
        <v>33</v>
      </c>
      <c r="B28" s="120"/>
      <c r="C28" s="120"/>
      <c r="D28" s="120"/>
      <c r="E28" s="120"/>
      <c r="F28" s="120"/>
      <c r="G28" s="120"/>
      <c r="H28" s="120"/>
      <c r="I28" s="120"/>
      <c r="J28" s="121"/>
    </row>
    <row r="29" spans="1:27" ht="14.25" customHeight="1">
      <c r="A29" s="119" t="s">
        <v>34</v>
      </c>
      <c r="B29" s="120"/>
      <c r="C29" s="120"/>
      <c r="D29" s="120"/>
      <c r="E29" s="120"/>
      <c r="F29" s="120"/>
      <c r="G29" s="120"/>
      <c r="H29" s="120"/>
      <c r="I29" s="120"/>
      <c r="J29" s="121"/>
    </row>
    <row r="30" spans="1:27" ht="14.25" customHeight="1">
      <c r="A30" s="119" t="s">
        <v>35</v>
      </c>
      <c r="B30" s="120"/>
      <c r="C30" s="120"/>
      <c r="D30" s="120"/>
      <c r="E30" s="120"/>
      <c r="F30" s="120"/>
      <c r="G30" s="120"/>
      <c r="H30" s="120"/>
      <c r="I30" s="120"/>
      <c r="J30" s="121"/>
    </row>
    <row r="31" spans="1:27" ht="14.25" customHeight="1">
      <c r="A31" s="119" t="s">
        <v>36</v>
      </c>
      <c r="B31" s="120"/>
      <c r="C31" s="120"/>
      <c r="D31" s="120"/>
      <c r="E31" s="120"/>
      <c r="F31" s="120"/>
      <c r="G31" s="120"/>
      <c r="H31" s="120"/>
      <c r="I31" s="120"/>
      <c r="J31" s="121"/>
    </row>
    <row r="32" spans="1:27" ht="14.25" customHeight="1">
      <c r="A32" s="119" t="s">
        <v>37</v>
      </c>
      <c r="B32" s="120"/>
      <c r="C32" s="120"/>
      <c r="D32" s="120"/>
      <c r="E32" s="120"/>
      <c r="F32" s="120"/>
      <c r="G32" s="120"/>
      <c r="H32" s="120"/>
      <c r="I32" s="120"/>
      <c r="J32" s="121"/>
    </row>
    <row r="33" spans="1:10" ht="14.25" customHeight="1">
      <c r="A33" s="119" t="s">
        <v>38</v>
      </c>
      <c r="B33" s="120"/>
      <c r="C33" s="120"/>
      <c r="D33" s="120"/>
      <c r="E33" s="120"/>
      <c r="F33" s="120"/>
      <c r="G33" s="120"/>
      <c r="H33" s="120"/>
      <c r="I33" s="120"/>
      <c r="J33" s="121"/>
    </row>
    <row r="34" spans="1:10" ht="14.25" customHeight="1">
      <c r="A34" s="119" t="s">
        <v>39</v>
      </c>
      <c r="B34" s="120"/>
      <c r="C34" s="120"/>
      <c r="D34" s="120"/>
      <c r="E34" s="120"/>
      <c r="F34" s="120"/>
      <c r="G34" s="120"/>
      <c r="H34" s="120"/>
      <c r="I34" s="120"/>
      <c r="J34" s="121"/>
    </row>
    <row r="35" spans="1:10" ht="14.25" customHeight="1">
      <c r="A35" s="119" t="s">
        <v>40</v>
      </c>
      <c r="B35" s="120"/>
      <c r="C35" s="120"/>
      <c r="D35" s="120"/>
      <c r="E35" s="120"/>
      <c r="F35" s="120"/>
      <c r="G35" s="120"/>
      <c r="H35" s="120"/>
      <c r="I35" s="120"/>
      <c r="J35" s="121"/>
    </row>
    <row r="36" spans="1:10" ht="14.25" customHeight="1">
      <c r="A36" s="119" t="s">
        <v>41</v>
      </c>
      <c r="B36" s="120"/>
      <c r="C36" s="120"/>
      <c r="D36" s="120"/>
      <c r="E36" s="120"/>
      <c r="F36" s="120"/>
      <c r="G36" s="120"/>
      <c r="H36" s="120"/>
      <c r="I36" s="120"/>
      <c r="J36" s="121"/>
    </row>
    <row r="37" spans="1:10" ht="14.25" customHeight="1">
      <c r="A37" s="119" t="s">
        <v>42</v>
      </c>
      <c r="B37" s="120"/>
      <c r="C37" s="120"/>
      <c r="D37" s="120"/>
      <c r="E37" s="120"/>
      <c r="F37" s="120"/>
      <c r="G37" s="120"/>
      <c r="H37" s="120"/>
      <c r="I37" s="120"/>
      <c r="J37" s="121"/>
    </row>
    <row r="38" spans="1:10" ht="14.25" customHeight="1">
      <c r="A38" s="119" t="s">
        <v>43</v>
      </c>
      <c r="B38" s="120"/>
      <c r="C38" s="120"/>
      <c r="D38" s="120"/>
      <c r="E38" s="120"/>
      <c r="F38" s="120"/>
      <c r="G38" s="120"/>
      <c r="H38" s="120"/>
      <c r="I38" s="120"/>
      <c r="J38" s="121"/>
    </row>
    <row r="39" spans="1:10" ht="14.25" customHeight="1">
      <c r="A39" s="119" t="s">
        <v>44</v>
      </c>
      <c r="B39" s="120"/>
      <c r="C39" s="120"/>
      <c r="D39" s="120"/>
      <c r="E39" s="120"/>
      <c r="F39" s="120"/>
      <c r="G39" s="120"/>
      <c r="H39" s="120"/>
      <c r="I39" s="120"/>
      <c r="J39" s="121"/>
    </row>
    <row r="40" spans="1:10" ht="14.25" customHeight="1">
      <c r="A40" s="119" t="s">
        <v>45</v>
      </c>
      <c r="B40" s="120"/>
      <c r="C40" s="120"/>
      <c r="D40" s="120"/>
      <c r="E40" s="120"/>
      <c r="F40" s="120"/>
      <c r="G40" s="120"/>
      <c r="H40" s="120"/>
      <c r="I40" s="120"/>
      <c r="J40" s="121"/>
    </row>
    <row r="41" spans="1:10" ht="14.25" customHeight="1">
      <c r="A41" s="119" t="s">
        <v>46</v>
      </c>
      <c r="B41" s="120"/>
      <c r="C41" s="120"/>
      <c r="D41" s="120"/>
      <c r="E41" s="120"/>
      <c r="F41" s="120"/>
      <c r="G41" s="120"/>
      <c r="H41" s="120"/>
      <c r="I41" s="120"/>
      <c r="J41" s="121"/>
    </row>
    <row r="42" spans="1:10" ht="14.25" customHeight="1">
      <c r="A42" s="129" t="s">
        <v>47</v>
      </c>
      <c r="B42" s="120"/>
      <c r="C42" s="120"/>
      <c r="D42" s="120"/>
      <c r="E42" s="120"/>
      <c r="F42" s="120"/>
      <c r="G42" s="120"/>
      <c r="H42" s="120"/>
      <c r="I42" s="120"/>
      <c r="J42" s="121"/>
    </row>
    <row r="43" spans="1:10" ht="14.25" customHeight="1">
      <c r="A43" s="119" t="s">
        <v>48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10" ht="14.25" customHeight="1">
      <c r="A44" s="119" t="s">
        <v>49</v>
      </c>
      <c r="B44" s="120"/>
      <c r="C44" s="120"/>
      <c r="D44" s="120"/>
      <c r="E44" s="120"/>
      <c r="F44" s="120"/>
      <c r="G44" s="120"/>
      <c r="H44" s="120"/>
      <c r="I44" s="120"/>
      <c r="J44" s="121"/>
    </row>
    <row r="45" spans="1:10" ht="14.25" customHeight="1">
      <c r="A45" s="119" t="s">
        <v>50</v>
      </c>
      <c r="B45" s="120"/>
      <c r="C45" s="120"/>
      <c r="D45" s="120"/>
      <c r="E45" s="120"/>
      <c r="F45" s="120"/>
      <c r="G45" s="120"/>
      <c r="H45" s="120"/>
      <c r="I45" s="120"/>
      <c r="J45" s="121"/>
    </row>
    <row r="46" spans="1:10" ht="14.25" customHeight="1">
      <c r="A46" s="119" t="s">
        <v>51</v>
      </c>
      <c r="B46" s="120"/>
      <c r="C46" s="120"/>
      <c r="D46" s="120"/>
      <c r="E46" s="120"/>
      <c r="F46" s="120"/>
      <c r="G46" s="120"/>
      <c r="H46" s="120"/>
      <c r="I46" s="120"/>
      <c r="J46" s="121"/>
    </row>
    <row r="47" spans="1:10" ht="14.25" customHeight="1">
      <c r="A47" s="119" t="s">
        <v>52</v>
      </c>
      <c r="B47" s="120"/>
      <c r="C47" s="120"/>
      <c r="D47" s="120"/>
      <c r="E47" s="120"/>
      <c r="F47" s="120"/>
      <c r="G47" s="120"/>
      <c r="H47" s="120"/>
      <c r="I47" s="120"/>
      <c r="J47" s="121"/>
    </row>
    <row r="48" spans="1:10" ht="14.25" customHeight="1">
      <c r="A48" s="119" t="s">
        <v>53</v>
      </c>
      <c r="B48" s="120"/>
      <c r="C48" s="120"/>
      <c r="D48" s="120"/>
      <c r="E48" s="120"/>
      <c r="F48" s="120"/>
      <c r="G48" s="120"/>
      <c r="H48" s="120"/>
      <c r="I48" s="120"/>
      <c r="J48" s="121"/>
    </row>
    <row r="49" spans="1:10" ht="14.25" customHeight="1">
      <c r="A49" s="119" t="s">
        <v>54</v>
      </c>
      <c r="B49" s="120"/>
      <c r="C49" s="120"/>
      <c r="D49" s="120"/>
      <c r="E49" s="120"/>
      <c r="F49" s="120"/>
      <c r="G49" s="120"/>
      <c r="H49" s="120"/>
      <c r="I49" s="120"/>
      <c r="J49" s="121"/>
    </row>
    <row r="50" spans="1:10" ht="14.25" customHeight="1">
      <c r="A50" s="119" t="s">
        <v>55</v>
      </c>
      <c r="B50" s="120"/>
      <c r="C50" s="120"/>
      <c r="D50" s="120"/>
      <c r="E50" s="120"/>
      <c r="F50" s="120"/>
      <c r="G50" s="120"/>
      <c r="H50" s="120"/>
      <c r="I50" s="120"/>
      <c r="J50" s="121"/>
    </row>
    <row r="51" spans="1:10" ht="14.25" customHeight="1">
      <c r="A51" s="119" t="s">
        <v>56</v>
      </c>
      <c r="B51" s="120"/>
      <c r="C51" s="120"/>
      <c r="D51" s="120"/>
      <c r="E51" s="120"/>
      <c r="F51" s="120"/>
      <c r="G51" s="120"/>
      <c r="H51" s="120"/>
      <c r="I51" s="120"/>
      <c r="J51" s="121"/>
    </row>
    <row r="52" spans="1:10" ht="14.25" customHeight="1">
      <c r="A52" s="119" t="s">
        <v>57</v>
      </c>
      <c r="B52" s="120"/>
      <c r="C52" s="120"/>
      <c r="D52" s="120"/>
      <c r="E52" s="120"/>
      <c r="F52" s="120"/>
      <c r="G52" s="120"/>
      <c r="H52" s="120"/>
      <c r="I52" s="120"/>
      <c r="J52" s="121"/>
    </row>
    <row r="53" spans="1:10" ht="14.25" customHeight="1">
      <c r="A53" s="119" t="s">
        <v>58</v>
      </c>
      <c r="B53" s="120"/>
      <c r="C53" s="120"/>
      <c r="D53" s="120"/>
      <c r="E53" s="120"/>
      <c r="F53" s="120"/>
      <c r="G53" s="120"/>
      <c r="H53" s="120"/>
      <c r="I53" s="120"/>
      <c r="J53" s="121"/>
    </row>
    <row r="54" spans="1:10" ht="14.25" customHeight="1">
      <c r="A54" s="119" t="s">
        <v>159</v>
      </c>
      <c r="B54" s="120"/>
      <c r="C54" s="120"/>
      <c r="D54" s="120"/>
      <c r="E54" s="120"/>
      <c r="F54" s="120"/>
      <c r="G54" s="120"/>
      <c r="H54" s="120"/>
      <c r="I54" s="120"/>
      <c r="J54" s="121"/>
    </row>
    <row r="55" spans="1:10" ht="14.25" customHeight="1">
      <c r="A55" s="119" t="s">
        <v>160</v>
      </c>
      <c r="B55" s="120"/>
      <c r="C55" s="120"/>
      <c r="D55" s="120"/>
      <c r="E55" s="120"/>
      <c r="F55" s="120"/>
      <c r="G55" s="120"/>
      <c r="H55" s="120"/>
      <c r="I55" s="120"/>
      <c r="J55" s="121"/>
    </row>
    <row r="56" spans="1:10" ht="14.25" customHeight="1">
      <c r="A56" s="125" t="s">
        <v>161</v>
      </c>
      <c r="B56" s="126"/>
      <c r="C56" s="126"/>
      <c r="D56" s="126"/>
      <c r="E56" s="126"/>
      <c r="F56" s="126"/>
      <c r="G56" s="126"/>
      <c r="H56" s="126"/>
      <c r="I56" s="126"/>
      <c r="J56" s="121"/>
    </row>
    <row r="57" spans="1:10" ht="14.25" customHeight="1">
      <c r="A57" s="127"/>
      <c r="B57" s="128"/>
      <c r="C57" s="128"/>
      <c r="D57" s="128"/>
      <c r="E57" s="128"/>
      <c r="F57" s="128"/>
      <c r="G57" s="128"/>
      <c r="H57" s="128"/>
      <c r="I57" s="128"/>
    </row>
    <row r="58" spans="1:10" ht="14.25" customHeight="1"/>
    <row r="59" spans="1:10" ht="14.25" customHeight="1"/>
    <row r="60" spans="1:10" ht="14.25" customHeight="1"/>
    <row r="61" spans="1:10" ht="14.25" customHeight="1"/>
    <row r="62" spans="1:10" ht="14.25" customHeight="1"/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</sheetData>
  <mergeCells count="39">
    <mergeCell ref="A1:C3"/>
    <mergeCell ref="Y5:AA5"/>
    <mergeCell ref="A4:D4"/>
    <mergeCell ref="E4:AA4"/>
    <mergeCell ref="A5:Q5"/>
    <mergeCell ref="R5:T5"/>
    <mergeCell ref="U5:X5"/>
    <mergeCell ref="A39:J39"/>
    <mergeCell ref="A56:J56"/>
    <mergeCell ref="A57:I57"/>
    <mergeCell ref="A42:J42"/>
    <mergeCell ref="A43:J43"/>
    <mergeCell ref="A44:J44"/>
    <mergeCell ref="A45:J45"/>
    <mergeCell ref="A46:J46"/>
    <mergeCell ref="A51:J51"/>
    <mergeCell ref="A52:J52"/>
    <mergeCell ref="A53:J53"/>
    <mergeCell ref="A54:J54"/>
    <mergeCell ref="A55:J55"/>
    <mergeCell ref="A50:J50"/>
    <mergeCell ref="A47:J47"/>
    <mergeCell ref="A48:J48"/>
    <mergeCell ref="C25:E25"/>
    <mergeCell ref="A49:J49"/>
    <mergeCell ref="A32:J32"/>
    <mergeCell ref="A34:J34"/>
    <mergeCell ref="A33:J33"/>
    <mergeCell ref="A35:J35"/>
    <mergeCell ref="A36:J36"/>
    <mergeCell ref="A27:J27"/>
    <mergeCell ref="A28:J28"/>
    <mergeCell ref="A29:J29"/>
    <mergeCell ref="A30:J30"/>
    <mergeCell ref="A31:J31"/>
    <mergeCell ref="A37:J37"/>
    <mergeCell ref="A38:J38"/>
    <mergeCell ref="A40:J40"/>
    <mergeCell ref="A41:J41"/>
  </mergeCells>
  <phoneticPr fontId="53" type="noConversion"/>
  <hyperlinks>
    <hyperlink ref="A42" r:id="rId1" xr:uid="{00000000-0004-0000-0000-000000000000}"/>
    <hyperlink ref="M7" r:id="rId2" xr:uid="{00000000-0004-0000-0000-000001000000}"/>
    <hyperlink ref="M10" r:id="rId3" xr:uid="{00000000-0004-0000-0000-000002000000}"/>
    <hyperlink ref="M15" r:id="rId4" xr:uid="{00000000-0004-0000-0000-000003000000}"/>
    <hyperlink ref="M8" r:id="rId5" xr:uid="{00000000-0004-0000-0000-000006000000}"/>
    <hyperlink ref="M9" r:id="rId6" xr:uid="{00000000-0004-0000-0000-000007000000}"/>
    <hyperlink ref="M24" r:id="rId7" xr:uid="{00000000-0004-0000-0000-00000F000000}"/>
  </hyperlinks>
  <pageMargins left="0.23622047244094491" right="0.23622047244094491" top="0.74803149606299213" bottom="0.74803149606299213" header="0.31496062992125984" footer="0.31496062992125984"/>
  <pageSetup paperSize="8" scale="31" fitToWidth="0" fitToHeight="0" orientation="landscape" r:id="rId8"/>
  <headerFooter>
    <oddHeader>&amp;C2025</oddHeader>
    <oddFooter>&amp;CPágina &amp;P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workbookViewId="0"/>
  </sheetViews>
  <sheetFormatPr defaultColWidth="14.42578125" defaultRowHeight="15" customHeight="1"/>
  <cols>
    <col min="1" max="8" width="12.28515625" customWidth="1"/>
    <col min="9" max="9" width="15.42578125" customWidth="1"/>
    <col min="10" max="14" width="12.28515625" customWidth="1"/>
    <col min="15" max="15" width="14" customWidth="1"/>
    <col min="16" max="22" width="12.28515625" customWidth="1"/>
    <col min="23" max="23" width="21.7109375" customWidth="1"/>
    <col min="24" max="24" width="18.7109375" customWidth="1"/>
    <col min="25" max="25" width="21.42578125" customWidth="1"/>
    <col min="26" max="26" width="15.7109375" customWidth="1"/>
    <col min="27" max="27" width="21.7109375" customWidth="1"/>
    <col min="28" max="28" width="16.7109375" customWidth="1"/>
    <col min="29" max="29" width="21.28515625" customWidth="1"/>
    <col min="30" max="30" width="18" customWidth="1"/>
    <col min="31" max="31" width="16.42578125" customWidth="1"/>
    <col min="32" max="32" width="16" customWidth="1"/>
    <col min="33" max="37" width="12.28515625" customWidth="1"/>
    <col min="38" max="38" width="15.7109375" customWidth="1"/>
    <col min="39" max="39" width="16.28515625" customWidth="1"/>
    <col min="40" max="44" width="12.28515625" customWidth="1"/>
    <col min="45" max="45" width="20.7109375" customWidth="1"/>
    <col min="46" max="46" width="19.285156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45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3"/>
      <c r="T5" s="146" t="s">
        <v>2</v>
      </c>
      <c r="U5" s="142"/>
      <c r="V5" s="143"/>
      <c r="W5" s="146" t="s">
        <v>60</v>
      </c>
      <c r="X5" s="142"/>
      <c r="Y5" s="143"/>
      <c r="Z5" s="146" t="s">
        <v>3</v>
      </c>
      <c r="AA5" s="142"/>
      <c r="AB5" s="142"/>
      <c r="AC5" s="143"/>
      <c r="AD5" s="147" t="s">
        <v>4</v>
      </c>
      <c r="AE5" s="142"/>
      <c r="AF5" s="143"/>
      <c r="AG5" s="141" t="s">
        <v>61</v>
      </c>
      <c r="AH5" s="142"/>
      <c r="AI5" s="142"/>
      <c r="AJ5" s="142"/>
      <c r="AK5" s="142"/>
      <c r="AL5" s="142"/>
      <c r="AM5" s="143"/>
      <c r="AN5" s="144" t="s">
        <v>62</v>
      </c>
      <c r="AO5" s="142"/>
      <c r="AP5" s="142"/>
      <c r="AQ5" s="142"/>
      <c r="AR5" s="142"/>
      <c r="AS5" s="142"/>
      <c r="AT5" s="143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defaultColWidth="14.42578125" defaultRowHeight="15" customHeight="1"/>
  <cols>
    <col min="1" max="1" width="33.42578125" customWidth="1"/>
    <col min="2" max="3" width="41" customWidth="1"/>
    <col min="4" max="4" width="22.42578125" customWidth="1"/>
    <col min="5" max="5" width="31.7109375" customWidth="1"/>
    <col min="6" max="26" width="9.285156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56.75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8.25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48" t="s">
        <v>130</v>
      </c>
      <c r="B10" s="149"/>
      <c r="C10" s="149"/>
      <c r="D10" s="149"/>
      <c r="E10" s="149"/>
      <c r="F10" s="149"/>
    </row>
    <row r="11" spans="1:6" ht="14.25" customHeight="1">
      <c r="A11" s="149"/>
      <c r="B11" s="149"/>
      <c r="C11" s="149"/>
      <c r="D11" s="149"/>
      <c r="E11" s="149"/>
      <c r="F11" s="149"/>
    </row>
    <row r="12" spans="1:6" ht="14.25" customHeight="1">
      <c r="A12" s="149"/>
      <c r="B12" s="149"/>
      <c r="C12" s="149"/>
      <c r="D12" s="149"/>
      <c r="E12" s="149"/>
      <c r="F12" s="149"/>
    </row>
    <row r="13" spans="1:6" ht="14.25" customHeight="1">
      <c r="A13" s="149"/>
      <c r="B13" s="149"/>
      <c r="C13" s="149"/>
      <c r="D13" s="149"/>
      <c r="E13" s="149"/>
      <c r="F13" s="149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75ZWAK4VW4FF-590689261-30</_dlc_DocId>
    <_dlc_DocIdUrl xmlns="230d73bc-ee14-4cdc-a0ca-20e003e31026">
      <Url>https://www.sefaz.pe.gov.br/Transparencia/transparencia ativa/obras-publicas/_layouts/15/DocIdRedir.aspx?ID=75ZWAK4VW4FF-590689261-30</Url>
      <Description>75ZWAK4VW4FF-590689261-30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94634AA-AE62-419B-B62D-51D937962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c0e4ce40-7068-438b-9b9b-09f109253340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32288-2010-43D2-90C8-89ECCF0DE49D}">
  <ds:schemaRefs>
    <ds:schemaRef ds:uri="http://schemas.microsoft.com/office/2006/metadata/properties"/>
    <ds:schemaRef ds:uri="http://schemas.microsoft.com/office/infopath/2007/PartnerControls"/>
    <ds:schemaRef ds:uri="c0e4ce40-7068-438b-9b9b-09f109253340"/>
    <ds:schemaRef ds:uri="230d73bc-ee14-4cdc-a0ca-20e003e31026"/>
  </ds:schemaRefs>
</ds:datastoreItem>
</file>

<file path=customXml/itemProps3.xml><?xml version="1.0" encoding="utf-8"?>
<ds:datastoreItem xmlns:ds="http://schemas.openxmlformats.org/officeDocument/2006/customXml" ds:itemID="{DEF3B816-11D9-4A30-8FD7-F4A33CD54A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A8E497-8C6D-4161-BF1F-8E1B51627B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2025</vt:lpstr>
      <vt:lpstr>Planilha1</vt:lpstr>
      <vt:lpstr>Comentários Luiz</vt:lpstr>
      <vt:lpstr>'2025'!Area_de_impressao</vt:lpstr>
      <vt:lpstr>'2025'!Titulos_de_impressao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MARCIA MARIA BRAINER SOARES</cp:lastModifiedBy>
  <cp:lastPrinted>2025-10-21T13:01:19Z</cp:lastPrinted>
  <dcterms:created xsi:type="dcterms:W3CDTF">2021-07-12T11:21:52Z</dcterms:created>
  <dcterms:modified xsi:type="dcterms:W3CDTF">2025-10-23T12:39:13Z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7c429c70-d58e-4eb0-b757-a92ea82e92d9</vt:lpwstr>
  </property>
</Properties>
</file>